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<sst xmlns="http://schemas.openxmlformats.org/spreadsheetml/2006/main" count="178" uniqueCount="98">
  <si>
    <t>Vánoční setkání Strakonice 12.-13.12.2008</t>
  </si>
  <si>
    <t>Kategorie B3 1.stupeň</t>
  </si>
  <si>
    <t>Jméno a příjmení</t>
  </si>
  <si>
    <t>účet</t>
  </si>
  <si>
    <t>Město</t>
  </si>
  <si>
    <t>4.</t>
  </si>
  <si>
    <t>k</t>
  </si>
  <si>
    <t>Celkem sobota</t>
  </si>
  <si>
    <t>Pořadí</t>
  </si>
  <si>
    <t>1.</t>
  </si>
  <si>
    <t>body</t>
  </si>
  <si>
    <t>2.</t>
  </si>
  <si>
    <t>3.</t>
  </si>
  <si>
    <t>Celkem pátek</t>
  </si>
  <si>
    <t>Součet pořadí</t>
  </si>
  <si>
    <t>Body celkem</t>
  </si>
  <si>
    <t>Celkové pořadí</t>
  </si>
  <si>
    <t>Kategorie B3 2.stupeň</t>
  </si>
  <si>
    <t>Kategorie B4 pozvaní</t>
  </si>
  <si>
    <t>Kotnour Martin</t>
  </si>
  <si>
    <t>Horák Martin</t>
  </si>
  <si>
    <t>Hanousek Filip</t>
  </si>
  <si>
    <t>Kolář Petr</t>
  </si>
  <si>
    <t>Kadlec Dominik</t>
  </si>
  <si>
    <t>Kyzek Jakub</t>
  </si>
  <si>
    <t>Jirásek Jakub</t>
  </si>
  <si>
    <t>Tábor</t>
  </si>
  <si>
    <t>Hrubý Petr</t>
  </si>
  <si>
    <t>Strakonice</t>
  </si>
  <si>
    <t>Kotrnoch Filip</t>
  </si>
  <si>
    <t>Strnad David</t>
  </si>
  <si>
    <t>Vršecký Tomáš</t>
  </si>
  <si>
    <t>Lískovec Pavel</t>
  </si>
  <si>
    <t>Žahour Daniel</t>
  </si>
  <si>
    <t>České Budějovice</t>
  </si>
  <si>
    <t>Vodák Martin</t>
  </si>
  <si>
    <t>Jindra Jiří</t>
  </si>
  <si>
    <t>Č.Budějovice</t>
  </si>
  <si>
    <t>Bylok Tomáš</t>
  </si>
  <si>
    <t>Hájek Petr</t>
  </si>
  <si>
    <t>Hrachovec Šimon</t>
  </si>
  <si>
    <t>Kocík Adam</t>
  </si>
  <si>
    <t>Jalovecký Viktor</t>
  </si>
  <si>
    <t>Hoštičková Monika</t>
  </si>
  <si>
    <t>Sábl Lukáš</t>
  </si>
  <si>
    <t>Toman Filip</t>
  </si>
  <si>
    <t>Mózes Ondřej</t>
  </si>
  <si>
    <t>Praha</t>
  </si>
  <si>
    <t>Konečný Tomáš</t>
  </si>
  <si>
    <t>Tymich Tomáš</t>
  </si>
  <si>
    <t>Kadlec Jan</t>
  </si>
  <si>
    <t>Kvěch Ondřej</t>
  </si>
  <si>
    <t>Bílina</t>
  </si>
  <si>
    <t>Adamcová Adéla</t>
  </si>
  <si>
    <t>Knížek Jan</t>
  </si>
  <si>
    <t>Švec Václav</t>
  </si>
  <si>
    <t>Kuneš David</t>
  </si>
  <si>
    <t>Nováková Veronika, Klomfarová Michaela</t>
  </si>
  <si>
    <t>Smrčka Filip, Krejčí Daniel</t>
  </si>
  <si>
    <t>B01/01</t>
  </si>
  <si>
    <t>B02/02</t>
  </si>
  <si>
    <t>B03/03</t>
  </si>
  <si>
    <t>B04/04</t>
  </si>
  <si>
    <t>B05/05</t>
  </si>
  <si>
    <t>B06/06</t>
  </si>
  <si>
    <t>B07/07</t>
  </si>
  <si>
    <t>B08/08</t>
  </si>
  <si>
    <t>B09/09</t>
  </si>
  <si>
    <t>B10/10</t>
  </si>
  <si>
    <t>B11/11</t>
  </si>
  <si>
    <t>C01/30</t>
  </si>
  <si>
    <t>C02/31</t>
  </si>
  <si>
    <t>C03/34</t>
  </si>
  <si>
    <t>C04/35</t>
  </si>
  <si>
    <t>C05/33</t>
  </si>
  <si>
    <t>C07/32</t>
  </si>
  <si>
    <t>učebna</t>
  </si>
  <si>
    <t>Sabolčík Miroslav</t>
  </si>
  <si>
    <t>B12/14</t>
  </si>
  <si>
    <t>B13/13</t>
  </si>
  <si>
    <t>A15/27</t>
  </si>
  <si>
    <t>A16/29</t>
  </si>
  <si>
    <t>A17/28</t>
  </si>
  <si>
    <t>A01/18</t>
  </si>
  <si>
    <t>A02/15</t>
  </si>
  <si>
    <t>A03/16</t>
  </si>
  <si>
    <t>A04/17</t>
  </si>
  <si>
    <t>A06/12</t>
  </si>
  <si>
    <t>A07/24</t>
  </si>
  <si>
    <t>A08/23</t>
  </si>
  <si>
    <t>A09/22</t>
  </si>
  <si>
    <t>A10/21</t>
  </si>
  <si>
    <t>A11/20</t>
  </si>
  <si>
    <t>A12/19</t>
  </si>
  <si>
    <t>A13/26</t>
  </si>
  <si>
    <t>A14/25</t>
  </si>
  <si>
    <t>A05/36</t>
  </si>
  <si>
    <t>Hučko Patrik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</si>
</sst>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24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5" xfId="0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7"/>
  <sheetViews>
    <sheetView tabSelected="1" workbookViewId="0" topLeftCell="A22">
      <selection activeCell="D20" sqref="D20"/>
    </sheetView>
  </sheetViews>
  <sheetFormatPr defaultColWidth="9.140625" defaultRowHeight="12.75"/>
  <cols>
    <col min="1" max="1" width="20.421875" style="0" customWidth="1"/>
    <col min="2" max="2" width="8.8515625" style="0" customWidth="1"/>
    <col min="3" max="3" width="5.28125" style="0" customWidth="1"/>
    <col min="4" max="4" width="15.28125" style="0" customWidth="1"/>
    <col min="5" max="6" width="5.00390625" style="1" customWidth="1"/>
    <col min="7" max="7" width="9.421875" style="1" customWidth="1"/>
    <col min="8" max="8" width="9.140625" style="1" customWidth="1"/>
    <col min="9" max="10" width="5.00390625" style="1" customWidth="1"/>
    <col min="11" max="11" width="5.421875" style="1" customWidth="1"/>
    <col min="12" max="13" width="5.00390625" style="1" customWidth="1"/>
    <col min="14" max="14" width="5.421875" style="1" customWidth="1"/>
    <col min="15" max="16" width="5.00390625" style="1" customWidth="1"/>
    <col min="17" max="17" width="5.421875" style="1" customWidth="1"/>
    <col min="18" max="18" width="9.421875" style="1" customWidth="1"/>
    <col min="19" max="19" width="9.140625" style="1" customWidth="1"/>
    <col min="20" max="22" width="9.00390625" style="1" customWidth="1"/>
  </cols>
  <sheetData>
    <row r="2" spans="1:22" ht="30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4" ht="38.25" customHeight="1">
      <c r="A3" s="2" t="s">
        <v>1</v>
      </c>
      <c r="B3" s="2"/>
      <c r="C3" s="2"/>
      <c r="D3" s="2"/>
    </row>
    <row r="4" spans="5:16" ht="13.5" thickBot="1">
      <c r="E4" s="1">
        <v>10</v>
      </c>
      <c r="F4" s="1">
        <v>2</v>
      </c>
      <c r="I4" s="1">
        <v>10</v>
      </c>
      <c r="J4" s="1">
        <v>2</v>
      </c>
      <c r="L4" s="1">
        <v>15</v>
      </c>
      <c r="M4" s="1">
        <v>2</v>
      </c>
      <c r="O4" s="1">
        <v>20</v>
      </c>
      <c r="P4" s="1">
        <v>2</v>
      </c>
    </row>
    <row r="5" spans="1:22" s="3" customFormat="1" ht="32.25" customHeight="1" thickBot="1">
      <c r="A5" s="4" t="s">
        <v>2</v>
      </c>
      <c r="B5" s="5" t="s">
        <v>3</v>
      </c>
      <c r="C5" s="5" t="s">
        <v>76</v>
      </c>
      <c r="D5" s="5" t="s">
        <v>4</v>
      </c>
      <c r="E5" s="5" t="s">
        <v>9</v>
      </c>
      <c r="F5" s="5" t="s">
        <v>6</v>
      </c>
      <c r="G5" s="5" t="s">
        <v>13</v>
      </c>
      <c r="H5" s="5" t="s">
        <v>8</v>
      </c>
      <c r="I5" s="5" t="s">
        <v>11</v>
      </c>
      <c r="J5" s="5" t="s">
        <v>6</v>
      </c>
      <c r="K5" s="5" t="s">
        <v>10</v>
      </c>
      <c r="L5" s="5" t="s">
        <v>12</v>
      </c>
      <c r="M5" s="5" t="s">
        <v>6</v>
      </c>
      <c r="N5" s="5" t="s">
        <v>10</v>
      </c>
      <c r="O5" s="5" t="s">
        <v>5</v>
      </c>
      <c r="P5" s="5" t="s">
        <v>6</v>
      </c>
      <c r="Q5" s="5" t="s">
        <v>10</v>
      </c>
      <c r="R5" s="5" t="s">
        <v>7</v>
      </c>
      <c r="S5" s="5" t="s">
        <v>8</v>
      </c>
      <c r="T5" s="5" t="s">
        <v>14</v>
      </c>
      <c r="U5" s="5" t="s">
        <v>15</v>
      </c>
      <c r="V5" s="6" t="s">
        <v>16</v>
      </c>
    </row>
    <row r="6" spans="1:22" ht="18" customHeight="1">
      <c r="A6" s="7" t="s">
        <v>43</v>
      </c>
      <c r="B6" s="8" t="s">
        <v>90</v>
      </c>
      <c r="C6" s="30">
        <v>2</v>
      </c>
      <c r="D6" s="9" t="s">
        <v>47</v>
      </c>
      <c r="E6" s="10">
        <v>8</v>
      </c>
      <c r="F6" s="10">
        <v>1.5</v>
      </c>
      <c r="G6" s="11">
        <f>E6*F6</f>
        <v>12</v>
      </c>
      <c r="H6" s="12">
        <f>RANK(G6,$G$6:$G$22)</f>
        <v>2</v>
      </c>
      <c r="I6" s="10">
        <v>8</v>
      </c>
      <c r="J6" s="10">
        <v>1.4</v>
      </c>
      <c r="K6" s="11">
        <f>I6*J6</f>
        <v>11.2</v>
      </c>
      <c r="L6" s="10">
        <v>14</v>
      </c>
      <c r="M6" s="10">
        <v>1.7</v>
      </c>
      <c r="N6" s="11">
        <f>L6*M6</f>
        <v>23.8</v>
      </c>
      <c r="O6" s="10">
        <v>4</v>
      </c>
      <c r="P6" s="10">
        <v>1.4</v>
      </c>
      <c r="Q6" s="11">
        <f>O6*P6</f>
        <v>5.6</v>
      </c>
      <c r="R6" s="11">
        <f>K6+N6+Q6</f>
        <v>40.6</v>
      </c>
      <c r="S6" s="12">
        <f>RANK(R6,$R$6:$R$22)</f>
        <v>2</v>
      </c>
      <c r="T6" s="13">
        <f>SUM(S6,H6)</f>
        <v>4</v>
      </c>
      <c r="U6" s="11">
        <f>G6+R6</f>
        <v>52.6</v>
      </c>
      <c r="V6" s="14">
        <v>1</v>
      </c>
    </row>
    <row r="7" spans="1:22" ht="18" customHeight="1">
      <c r="A7" s="7" t="s">
        <v>42</v>
      </c>
      <c r="B7" s="8" t="s">
        <v>89</v>
      </c>
      <c r="C7" s="30">
        <v>2</v>
      </c>
      <c r="D7" s="9" t="s">
        <v>47</v>
      </c>
      <c r="E7" s="10">
        <v>9</v>
      </c>
      <c r="F7" s="10">
        <v>1.5</v>
      </c>
      <c r="G7" s="11">
        <f>E7*F7</f>
        <v>13.5</v>
      </c>
      <c r="H7" s="12">
        <f>RANK(G7,$G$6:$G$22)</f>
        <v>1</v>
      </c>
      <c r="I7" s="10">
        <v>8</v>
      </c>
      <c r="J7" s="10">
        <v>1.4</v>
      </c>
      <c r="K7" s="11">
        <f>I7*J7</f>
        <v>11.2</v>
      </c>
      <c r="L7" s="10">
        <v>12</v>
      </c>
      <c r="M7" s="10">
        <v>1.7</v>
      </c>
      <c r="N7" s="11">
        <f>L7*M7</f>
        <v>20.4</v>
      </c>
      <c r="O7" s="10">
        <v>4</v>
      </c>
      <c r="P7" s="10">
        <v>1.3</v>
      </c>
      <c r="Q7" s="11">
        <f>O7*P7</f>
        <v>5.2</v>
      </c>
      <c r="R7" s="11">
        <f>K7+N7+Q7</f>
        <v>36.8</v>
      </c>
      <c r="S7" s="12">
        <f>RANK(R7,$R$6:$R$22)</f>
        <v>3</v>
      </c>
      <c r="T7" s="13">
        <f>SUM(S7,H7)</f>
        <v>4</v>
      </c>
      <c r="U7" s="11">
        <f>G7+R7</f>
        <v>50.3</v>
      </c>
      <c r="V7" s="14">
        <v>2</v>
      </c>
    </row>
    <row r="8" spans="1:22" ht="18" customHeight="1">
      <c r="A8" s="7" t="s">
        <v>45</v>
      </c>
      <c r="B8" s="8" t="s">
        <v>92</v>
      </c>
      <c r="C8" s="30">
        <v>2</v>
      </c>
      <c r="D8" s="9" t="s">
        <v>47</v>
      </c>
      <c r="E8" s="10">
        <v>7</v>
      </c>
      <c r="F8" s="10">
        <v>1.5</v>
      </c>
      <c r="G8" s="11">
        <f>E8*F8</f>
        <v>10.5</v>
      </c>
      <c r="H8" s="12">
        <f>RANK(G8,$G$6:$G$22)</f>
        <v>4</v>
      </c>
      <c r="I8" s="10">
        <v>8</v>
      </c>
      <c r="J8" s="10">
        <v>1.5</v>
      </c>
      <c r="K8" s="11">
        <f>I8*J8</f>
        <v>12</v>
      </c>
      <c r="L8" s="10">
        <v>14</v>
      </c>
      <c r="M8" s="10">
        <v>1.7</v>
      </c>
      <c r="N8" s="11">
        <f>L8*M8</f>
        <v>23.8</v>
      </c>
      <c r="O8" s="10">
        <v>13</v>
      </c>
      <c r="P8" s="10">
        <v>1.4</v>
      </c>
      <c r="Q8" s="11">
        <f>O8*P8</f>
        <v>18.2</v>
      </c>
      <c r="R8" s="11">
        <f>K8+N8+Q8</f>
        <v>54</v>
      </c>
      <c r="S8" s="12">
        <f>RANK(R8,$R$6:$R$22)</f>
        <v>1</v>
      </c>
      <c r="T8" s="13">
        <f>SUM(S8,H8)</f>
        <v>5</v>
      </c>
      <c r="U8" s="11">
        <f>G8+R8</f>
        <v>64.5</v>
      </c>
      <c r="V8" s="14">
        <f>RANK(T8,$T$6:$T$22,1)</f>
        <v>3</v>
      </c>
    </row>
    <row r="9" spans="1:22" ht="18" customHeight="1">
      <c r="A9" s="15" t="s">
        <v>36</v>
      </c>
      <c r="B9" s="8" t="s">
        <v>84</v>
      </c>
      <c r="C9" s="30">
        <v>3</v>
      </c>
      <c r="D9" s="9" t="s">
        <v>37</v>
      </c>
      <c r="E9" s="10">
        <v>7</v>
      </c>
      <c r="F9" s="10">
        <v>1.6</v>
      </c>
      <c r="G9" s="11">
        <f>E9*F9</f>
        <v>11.200000000000001</v>
      </c>
      <c r="H9" s="12">
        <f>RANK(G9,$G$6:$G$22)</f>
        <v>3</v>
      </c>
      <c r="I9" s="10">
        <v>9</v>
      </c>
      <c r="J9" s="10">
        <v>1.6</v>
      </c>
      <c r="K9" s="11">
        <f>I9*J9</f>
        <v>14.4</v>
      </c>
      <c r="L9" s="10">
        <v>5</v>
      </c>
      <c r="M9" s="10">
        <v>1.4</v>
      </c>
      <c r="N9" s="11">
        <f>L9*M9</f>
        <v>7</v>
      </c>
      <c r="O9" s="10">
        <v>6</v>
      </c>
      <c r="P9" s="10">
        <v>1.2</v>
      </c>
      <c r="Q9" s="11">
        <f>O9*P9</f>
        <v>7.199999999999999</v>
      </c>
      <c r="R9" s="11">
        <f>K9+N9+Q9</f>
        <v>28.599999999999998</v>
      </c>
      <c r="S9" s="12">
        <f>RANK(R9,$R$6:$R$22)</f>
        <v>4</v>
      </c>
      <c r="T9" s="13">
        <f>SUM(S9,H9)</f>
        <v>7</v>
      </c>
      <c r="U9" s="11">
        <f>G9+R9</f>
        <v>39.8</v>
      </c>
      <c r="V9" s="14">
        <f>RANK(T9,$T$6:$T$22,1)</f>
        <v>4</v>
      </c>
    </row>
    <row r="10" spans="1:22" ht="18" customHeight="1">
      <c r="A10" s="7" t="s">
        <v>44</v>
      </c>
      <c r="B10" s="8" t="s">
        <v>91</v>
      </c>
      <c r="C10" s="30">
        <v>2</v>
      </c>
      <c r="D10" s="9" t="s">
        <v>47</v>
      </c>
      <c r="E10" s="10">
        <v>6</v>
      </c>
      <c r="F10" s="10">
        <v>1.3</v>
      </c>
      <c r="G10" s="11">
        <f>E10*F10</f>
        <v>7.800000000000001</v>
      </c>
      <c r="H10" s="12">
        <f>RANK(G10,$G$6:$G$22)</f>
        <v>8</v>
      </c>
      <c r="I10" s="10">
        <v>7</v>
      </c>
      <c r="J10" s="10">
        <v>1.2</v>
      </c>
      <c r="K10" s="11">
        <f>I10*J10</f>
        <v>8.4</v>
      </c>
      <c r="L10" s="10">
        <v>12</v>
      </c>
      <c r="M10" s="10">
        <v>1.6</v>
      </c>
      <c r="N10" s="11">
        <f>L10*M10</f>
        <v>19.200000000000003</v>
      </c>
      <c r="O10" s="10">
        <v>0</v>
      </c>
      <c r="P10" s="10">
        <v>1</v>
      </c>
      <c r="Q10" s="11">
        <f>O10*P10</f>
        <v>0</v>
      </c>
      <c r="R10" s="11">
        <f>K10+N10+Q10</f>
        <v>27.6</v>
      </c>
      <c r="S10" s="12">
        <f>RANK(R10,$R$6:$R$22)</f>
        <v>5</v>
      </c>
      <c r="T10" s="13">
        <f>SUM(S10,H10)</f>
        <v>13</v>
      </c>
      <c r="U10" s="11">
        <f>G10+R10</f>
        <v>35.400000000000006</v>
      </c>
      <c r="V10" s="14">
        <f>RANK(T10,$T$6:$T$22,1)</f>
        <v>5</v>
      </c>
    </row>
    <row r="11" spans="1:22" ht="18" customHeight="1">
      <c r="A11" s="7" t="s">
        <v>41</v>
      </c>
      <c r="B11" s="8" t="s">
        <v>88</v>
      </c>
      <c r="C11" s="30">
        <v>2</v>
      </c>
      <c r="D11" s="9" t="s">
        <v>47</v>
      </c>
      <c r="E11" s="10">
        <v>7</v>
      </c>
      <c r="F11" s="10">
        <v>1.4</v>
      </c>
      <c r="G11" s="11">
        <f>E11*F11</f>
        <v>9.799999999999999</v>
      </c>
      <c r="H11" s="12">
        <f>RANK(G11,$G$6:$G$22)</f>
        <v>5</v>
      </c>
      <c r="I11" s="10">
        <v>8</v>
      </c>
      <c r="J11" s="10">
        <v>1.2</v>
      </c>
      <c r="K11" s="11">
        <f>I11*J11</f>
        <v>9.6</v>
      </c>
      <c r="L11" s="10">
        <v>2</v>
      </c>
      <c r="M11" s="10">
        <v>1</v>
      </c>
      <c r="N11" s="11">
        <f>L11*M11</f>
        <v>2</v>
      </c>
      <c r="O11" s="10">
        <v>4</v>
      </c>
      <c r="P11" s="10">
        <v>1.3</v>
      </c>
      <c r="Q11" s="11">
        <f>O11*P11</f>
        <v>5.2</v>
      </c>
      <c r="R11" s="11">
        <f>K11+N11+Q11</f>
        <v>16.8</v>
      </c>
      <c r="S11" s="12">
        <f>RANK(R11,$R$6:$R$22)</f>
        <v>8</v>
      </c>
      <c r="T11" s="13">
        <f>SUM(S11,H11)</f>
        <v>13</v>
      </c>
      <c r="U11" s="11">
        <f>G11+R11</f>
        <v>26.6</v>
      </c>
      <c r="V11" s="14">
        <v>6</v>
      </c>
    </row>
    <row r="12" spans="1:22" ht="18" customHeight="1">
      <c r="A12" s="7" t="s">
        <v>38</v>
      </c>
      <c r="B12" s="8" t="s">
        <v>85</v>
      </c>
      <c r="C12" s="30">
        <v>3</v>
      </c>
      <c r="D12" s="9" t="s">
        <v>28</v>
      </c>
      <c r="E12" s="10">
        <v>5</v>
      </c>
      <c r="F12" s="10">
        <v>1.4</v>
      </c>
      <c r="G12" s="11">
        <f>E12*F12</f>
        <v>7</v>
      </c>
      <c r="H12" s="12">
        <f>RANK(G12,$G$6:$G$22)</f>
        <v>9</v>
      </c>
      <c r="I12" s="10">
        <v>7</v>
      </c>
      <c r="J12" s="10">
        <v>1.5</v>
      </c>
      <c r="K12" s="11">
        <f>I12*J12</f>
        <v>10.5</v>
      </c>
      <c r="L12" s="10">
        <v>2</v>
      </c>
      <c r="M12" s="10">
        <v>1</v>
      </c>
      <c r="N12" s="11">
        <f>L12*M12</f>
        <v>2</v>
      </c>
      <c r="O12" s="10">
        <v>6</v>
      </c>
      <c r="P12" s="10">
        <v>1.3</v>
      </c>
      <c r="Q12" s="11">
        <f>O12*P12</f>
        <v>7.800000000000001</v>
      </c>
      <c r="R12" s="11">
        <f>K12+N12+Q12</f>
        <v>20.3</v>
      </c>
      <c r="S12" s="12">
        <f>RANK(R12,$R$6:$R$22)</f>
        <v>6</v>
      </c>
      <c r="T12" s="13">
        <f>SUM(S12,H12)</f>
        <v>15</v>
      </c>
      <c r="U12" s="11">
        <f>G12+R12</f>
        <v>27.3</v>
      </c>
      <c r="V12" s="14">
        <f>RANK(T12,$T$6:$T$22,1)</f>
        <v>7</v>
      </c>
    </row>
    <row r="13" spans="1:22" ht="18" customHeight="1">
      <c r="A13" s="7" t="s">
        <v>39</v>
      </c>
      <c r="B13" s="8" t="s">
        <v>86</v>
      </c>
      <c r="C13" s="30">
        <v>3</v>
      </c>
      <c r="D13" s="9" t="s">
        <v>28</v>
      </c>
      <c r="E13" s="10">
        <v>6</v>
      </c>
      <c r="F13" s="10">
        <v>1.5</v>
      </c>
      <c r="G13" s="11">
        <f>E13*F13</f>
        <v>9</v>
      </c>
      <c r="H13" s="12">
        <f>RANK(G13,$G$6:$G$22)</f>
        <v>6</v>
      </c>
      <c r="I13" s="10">
        <v>2</v>
      </c>
      <c r="J13" s="10">
        <v>1.3</v>
      </c>
      <c r="K13" s="11">
        <f>I13*J13</f>
        <v>2.6</v>
      </c>
      <c r="L13" s="10">
        <v>2</v>
      </c>
      <c r="M13" s="10">
        <v>1</v>
      </c>
      <c r="N13" s="11">
        <f>L13*M13</f>
        <v>2</v>
      </c>
      <c r="O13" s="10">
        <v>5</v>
      </c>
      <c r="P13" s="10">
        <v>1.3</v>
      </c>
      <c r="Q13" s="11">
        <f>O13*P13</f>
        <v>6.5</v>
      </c>
      <c r="R13" s="11">
        <f>K13+N13+Q13</f>
        <v>11.1</v>
      </c>
      <c r="S13" s="12">
        <f>RANK(R13,$R$6:$R$22)</f>
        <v>12</v>
      </c>
      <c r="T13" s="13">
        <f>SUM(S13,H13)</f>
        <v>18</v>
      </c>
      <c r="U13" s="11">
        <f>G13+R13</f>
        <v>20.1</v>
      </c>
      <c r="V13" s="14">
        <f>RANK(T13,$T$6:$T$22,1)</f>
        <v>8</v>
      </c>
    </row>
    <row r="14" spans="1:22" ht="18" customHeight="1">
      <c r="A14" s="7" t="s">
        <v>40</v>
      </c>
      <c r="B14" s="8" t="s">
        <v>87</v>
      </c>
      <c r="C14" s="30">
        <v>3</v>
      </c>
      <c r="D14" s="9" t="s">
        <v>28</v>
      </c>
      <c r="E14" s="10">
        <v>4</v>
      </c>
      <c r="F14" s="10">
        <v>1.2</v>
      </c>
      <c r="G14" s="11">
        <f>E14*F14</f>
        <v>4.8</v>
      </c>
      <c r="H14" s="12">
        <f>RANK(G14,$G$6:$G$22)</f>
        <v>12</v>
      </c>
      <c r="I14" s="10">
        <v>9</v>
      </c>
      <c r="J14" s="10">
        <v>1.1</v>
      </c>
      <c r="K14" s="11">
        <f>I14*J14</f>
        <v>9.9</v>
      </c>
      <c r="L14" s="10">
        <v>2</v>
      </c>
      <c r="M14" s="10">
        <v>1</v>
      </c>
      <c r="N14" s="11">
        <f>L14*M14</f>
        <v>2</v>
      </c>
      <c r="O14" s="10">
        <v>6</v>
      </c>
      <c r="P14" s="10">
        <v>1.2</v>
      </c>
      <c r="Q14" s="11">
        <f>O14*P14</f>
        <v>7.199999999999999</v>
      </c>
      <c r="R14" s="11">
        <f>K14+N14+Q14</f>
        <v>19.1</v>
      </c>
      <c r="S14" s="12">
        <f>RANK(R14,$R$6:$R$22)</f>
        <v>7</v>
      </c>
      <c r="T14" s="13">
        <f>SUM(S14,H14)</f>
        <v>19</v>
      </c>
      <c r="U14" s="11">
        <f>G14+R14</f>
        <v>23.900000000000002</v>
      </c>
      <c r="V14" s="14">
        <f>RANK(T14,$T$6:$T$22,1)</f>
        <v>9</v>
      </c>
    </row>
    <row r="15" spans="1:22" ht="18" customHeight="1">
      <c r="A15" s="15" t="s">
        <v>51</v>
      </c>
      <c r="B15" s="8" t="s">
        <v>81</v>
      </c>
      <c r="C15" s="30">
        <v>4</v>
      </c>
      <c r="D15" s="9" t="s">
        <v>52</v>
      </c>
      <c r="E15" s="10">
        <v>5</v>
      </c>
      <c r="F15" s="10">
        <v>1.2</v>
      </c>
      <c r="G15" s="11">
        <f>E15*F15</f>
        <v>6</v>
      </c>
      <c r="H15" s="12">
        <f>RANK(G15,$G$6:$G$22)</f>
        <v>11</v>
      </c>
      <c r="I15" s="10">
        <v>7</v>
      </c>
      <c r="J15" s="10">
        <v>1.4</v>
      </c>
      <c r="K15" s="11">
        <f>I15*J15</f>
        <v>9.799999999999999</v>
      </c>
      <c r="L15" s="10">
        <v>2</v>
      </c>
      <c r="M15" s="10">
        <v>1</v>
      </c>
      <c r="N15" s="11">
        <f>L15*M15</f>
        <v>2</v>
      </c>
      <c r="O15" s="10">
        <v>1</v>
      </c>
      <c r="P15" s="10">
        <v>1.1</v>
      </c>
      <c r="Q15" s="11">
        <f>O15*P15</f>
        <v>1.1</v>
      </c>
      <c r="R15" s="11">
        <f>K15+N15+Q15</f>
        <v>12.899999999999999</v>
      </c>
      <c r="S15" s="12">
        <f>RANK(R15,$R$6:$R$22)</f>
        <v>10</v>
      </c>
      <c r="T15" s="13">
        <f>SUM(S15,H15)</f>
        <v>21</v>
      </c>
      <c r="U15" s="11">
        <f>G15+R15</f>
        <v>18.9</v>
      </c>
      <c r="V15" s="14">
        <f>RANK(T15,$T$6:$T$22,1)</f>
        <v>10</v>
      </c>
    </row>
    <row r="16" spans="1:22" ht="18" customHeight="1">
      <c r="A16" s="7" t="s">
        <v>46</v>
      </c>
      <c r="B16" s="8" t="s">
        <v>93</v>
      </c>
      <c r="C16" s="30">
        <v>2</v>
      </c>
      <c r="D16" s="9" t="s">
        <v>47</v>
      </c>
      <c r="E16" s="10">
        <v>5</v>
      </c>
      <c r="F16" s="10">
        <v>1.3</v>
      </c>
      <c r="G16" s="11">
        <f>E16*F16</f>
        <v>6.5</v>
      </c>
      <c r="H16" s="12">
        <f>RANK(G16,$G$6:$G$22)</f>
        <v>10</v>
      </c>
      <c r="I16" s="10">
        <v>7</v>
      </c>
      <c r="J16" s="10">
        <v>1</v>
      </c>
      <c r="K16" s="11">
        <f>I16*J16</f>
        <v>7</v>
      </c>
      <c r="L16" s="10">
        <v>2</v>
      </c>
      <c r="M16" s="10">
        <v>1</v>
      </c>
      <c r="N16" s="11">
        <f>L16*M16</f>
        <v>2</v>
      </c>
      <c r="O16" s="10">
        <v>2</v>
      </c>
      <c r="P16" s="10">
        <v>1.3</v>
      </c>
      <c r="Q16" s="11">
        <f>O16*P16</f>
        <v>2.6</v>
      </c>
      <c r="R16" s="11">
        <f>K16+N16+Q16</f>
        <v>11.6</v>
      </c>
      <c r="S16" s="12">
        <f>RANK(R16,$R$6:$R$22)</f>
        <v>11</v>
      </c>
      <c r="T16" s="13">
        <f>SUM(S16,H16)</f>
        <v>21</v>
      </c>
      <c r="U16" s="11">
        <f>G16+R16</f>
        <v>18.1</v>
      </c>
      <c r="V16" s="14">
        <v>11</v>
      </c>
    </row>
    <row r="17" spans="1:22" ht="18" customHeight="1">
      <c r="A17" s="7" t="s">
        <v>35</v>
      </c>
      <c r="B17" s="8" t="s">
        <v>83</v>
      </c>
      <c r="C17" s="30">
        <v>3</v>
      </c>
      <c r="D17" s="9" t="s">
        <v>37</v>
      </c>
      <c r="E17" s="10">
        <v>6</v>
      </c>
      <c r="F17" s="10">
        <v>1.5</v>
      </c>
      <c r="G17" s="11">
        <f>E17*F17</f>
        <v>9</v>
      </c>
      <c r="H17" s="12">
        <f>RANK(G17,$G$6:$G$22)</f>
        <v>6</v>
      </c>
      <c r="I17" s="10">
        <v>4</v>
      </c>
      <c r="J17" s="10">
        <v>1.2</v>
      </c>
      <c r="K17" s="11">
        <f>I17*J17</f>
        <v>4.8</v>
      </c>
      <c r="L17" s="10">
        <v>2</v>
      </c>
      <c r="M17" s="10">
        <v>1</v>
      </c>
      <c r="N17" s="11">
        <f>L17*M17</f>
        <v>2</v>
      </c>
      <c r="O17" s="10">
        <v>0</v>
      </c>
      <c r="P17" s="10">
        <v>1</v>
      </c>
      <c r="Q17" s="11">
        <f>O17*P17</f>
        <v>0</v>
      </c>
      <c r="R17" s="11">
        <f>K17+N17+Q17</f>
        <v>6.8</v>
      </c>
      <c r="S17" s="12">
        <f>RANK(R17,$R$6:$R$22)</f>
        <v>15</v>
      </c>
      <c r="T17" s="13">
        <f>SUM(S17,H17)</f>
        <v>21</v>
      </c>
      <c r="U17" s="11">
        <f>G17+R17</f>
        <v>15.8</v>
      </c>
      <c r="V17" s="14">
        <v>12</v>
      </c>
    </row>
    <row r="18" spans="1:22" ht="18" customHeight="1">
      <c r="A18" s="15" t="s">
        <v>97</v>
      </c>
      <c r="B18" s="9" t="s">
        <v>96</v>
      </c>
      <c r="C18" s="10">
        <v>3</v>
      </c>
      <c r="D18" s="9" t="s">
        <v>28</v>
      </c>
      <c r="E18" s="10">
        <v>0</v>
      </c>
      <c r="F18" s="10">
        <v>1</v>
      </c>
      <c r="G18" s="11">
        <f>E18*F18</f>
        <v>0</v>
      </c>
      <c r="H18" s="12">
        <f>RANK(G18,$G$6:$G$22)</f>
        <v>17</v>
      </c>
      <c r="I18" s="10">
        <v>8</v>
      </c>
      <c r="J18" s="10">
        <v>1.3</v>
      </c>
      <c r="K18" s="11">
        <f>I18*J18</f>
        <v>10.4</v>
      </c>
      <c r="L18" s="10">
        <v>2</v>
      </c>
      <c r="M18" s="10">
        <v>1</v>
      </c>
      <c r="N18" s="11">
        <f>L18*M18</f>
        <v>2</v>
      </c>
      <c r="O18" s="10">
        <v>2</v>
      </c>
      <c r="P18" s="10">
        <v>1.1</v>
      </c>
      <c r="Q18" s="11">
        <f>O18*P18</f>
        <v>2.2</v>
      </c>
      <c r="R18" s="11">
        <f>K18+N18+Q18</f>
        <v>14.600000000000001</v>
      </c>
      <c r="S18" s="12">
        <f>RANK(R18,$R$6:$R$22)</f>
        <v>9</v>
      </c>
      <c r="T18" s="13">
        <f>SUM(S18,H18)</f>
        <v>26</v>
      </c>
      <c r="U18" s="11">
        <f>G18+R18</f>
        <v>14.600000000000001</v>
      </c>
      <c r="V18" s="14">
        <f>RANK(T18,$T$6:$T$22,1)</f>
        <v>13</v>
      </c>
    </row>
    <row r="19" spans="1:22" ht="18" customHeight="1">
      <c r="A19" s="15" t="s">
        <v>53</v>
      </c>
      <c r="B19" s="8" t="s">
        <v>82</v>
      </c>
      <c r="C19" s="30">
        <v>4</v>
      </c>
      <c r="D19" s="9" t="s">
        <v>52</v>
      </c>
      <c r="E19" s="10">
        <v>2</v>
      </c>
      <c r="F19" s="10">
        <v>1.3</v>
      </c>
      <c r="G19" s="11">
        <f>E19*F19</f>
        <v>2.6</v>
      </c>
      <c r="H19" s="12">
        <f>RANK(G19,$G$6:$G$22)</f>
        <v>14</v>
      </c>
      <c r="I19" s="10">
        <v>7</v>
      </c>
      <c r="J19" s="10">
        <v>1.2</v>
      </c>
      <c r="K19" s="11">
        <f>I19*J19</f>
        <v>8.4</v>
      </c>
      <c r="L19" s="10">
        <v>0</v>
      </c>
      <c r="M19" s="10">
        <v>1</v>
      </c>
      <c r="N19" s="11">
        <f>L19*M19</f>
        <v>0</v>
      </c>
      <c r="O19" s="10">
        <v>0</v>
      </c>
      <c r="P19" s="10">
        <v>1</v>
      </c>
      <c r="Q19" s="11">
        <f>O19*P19</f>
        <v>0</v>
      </c>
      <c r="R19" s="11">
        <f>K19+N19+Q19</f>
        <v>8.4</v>
      </c>
      <c r="S19" s="12">
        <f>RANK(R19,$R$6:$R$22)</f>
        <v>13</v>
      </c>
      <c r="T19" s="13">
        <f>SUM(S19,H19)</f>
        <v>27</v>
      </c>
      <c r="U19" s="11">
        <f>G19+R19</f>
        <v>11</v>
      </c>
      <c r="V19" s="14">
        <f>RANK(T19,$T$6:$T$22,1)</f>
        <v>14</v>
      </c>
    </row>
    <row r="20" spans="1:22" ht="18" customHeight="1">
      <c r="A20" s="15" t="s">
        <v>49</v>
      </c>
      <c r="B20" s="8" t="s">
        <v>94</v>
      </c>
      <c r="C20" s="30">
        <v>2</v>
      </c>
      <c r="D20" s="9" t="s">
        <v>52</v>
      </c>
      <c r="E20" s="10">
        <v>3</v>
      </c>
      <c r="F20" s="10">
        <v>1.2</v>
      </c>
      <c r="G20" s="11">
        <f>E20*F20</f>
        <v>3.5999999999999996</v>
      </c>
      <c r="H20" s="12">
        <f>RANK(G20,$G$6:$G$22)</f>
        <v>13</v>
      </c>
      <c r="I20" s="10">
        <v>3</v>
      </c>
      <c r="J20" s="10">
        <v>1.1</v>
      </c>
      <c r="K20" s="11">
        <f>I20*J20</f>
        <v>3.3000000000000003</v>
      </c>
      <c r="L20" s="10">
        <v>2</v>
      </c>
      <c r="M20" s="10">
        <v>1</v>
      </c>
      <c r="N20" s="11">
        <f>L20*M20</f>
        <v>2</v>
      </c>
      <c r="O20" s="10">
        <v>1</v>
      </c>
      <c r="P20" s="10">
        <v>1.1</v>
      </c>
      <c r="Q20" s="11">
        <f>O20*P20</f>
        <v>1.1</v>
      </c>
      <c r="R20" s="11">
        <f>K20+N20+Q20</f>
        <v>6.4</v>
      </c>
      <c r="S20" s="12">
        <f>RANK(R20,$R$6:$R$22)</f>
        <v>16</v>
      </c>
      <c r="T20" s="13">
        <f>SUM(S20,H20)</f>
        <v>29</v>
      </c>
      <c r="U20" s="11">
        <f>G20+R20</f>
        <v>10</v>
      </c>
      <c r="V20" s="14">
        <f>RANK(T20,$T$6:$T$22,1)</f>
        <v>15</v>
      </c>
    </row>
    <row r="21" spans="1:22" ht="18" customHeight="1">
      <c r="A21" s="7" t="s">
        <v>77</v>
      </c>
      <c r="B21" s="8" t="s">
        <v>80</v>
      </c>
      <c r="C21" s="30">
        <v>4</v>
      </c>
      <c r="D21" s="9" t="s">
        <v>52</v>
      </c>
      <c r="E21" s="10">
        <v>2</v>
      </c>
      <c r="F21" s="10">
        <v>1.2</v>
      </c>
      <c r="G21" s="11">
        <f>E21*F21</f>
        <v>2.4</v>
      </c>
      <c r="H21" s="12">
        <f>RANK(G21,$G$6:$G$22)</f>
        <v>15</v>
      </c>
      <c r="I21" s="10">
        <v>7</v>
      </c>
      <c r="J21" s="10">
        <v>1</v>
      </c>
      <c r="K21" s="11">
        <f>I21*J21</f>
        <v>7</v>
      </c>
      <c r="L21" s="10">
        <v>0</v>
      </c>
      <c r="M21" s="10">
        <v>1</v>
      </c>
      <c r="N21" s="11">
        <f>L21*M21</f>
        <v>0</v>
      </c>
      <c r="O21" s="10">
        <v>0</v>
      </c>
      <c r="P21" s="10">
        <v>1</v>
      </c>
      <c r="Q21" s="11">
        <f>O21*P21</f>
        <v>0</v>
      </c>
      <c r="R21" s="11">
        <f>K21+N21+Q21</f>
        <v>7</v>
      </c>
      <c r="S21" s="12">
        <f>RANK(R21,$R$6:$R$22)</f>
        <v>14</v>
      </c>
      <c r="T21" s="13">
        <f>SUM(S21,H21)</f>
        <v>29</v>
      </c>
      <c r="U21" s="11">
        <f>G21+R21</f>
        <v>9.4</v>
      </c>
      <c r="V21" s="14">
        <v>16</v>
      </c>
    </row>
    <row r="22" spans="1:22" ht="18" customHeight="1" thickBot="1">
      <c r="A22" s="26" t="s">
        <v>50</v>
      </c>
      <c r="B22" s="27" t="s">
        <v>95</v>
      </c>
      <c r="C22" s="32">
        <v>2</v>
      </c>
      <c r="D22" s="17" t="s">
        <v>52</v>
      </c>
      <c r="E22" s="18">
        <v>2</v>
      </c>
      <c r="F22" s="19">
        <v>1.1</v>
      </c>
      <c r="G22" s="20">
        <f>E22*F22</f>
        <v>2.2</v>
      </c>
      <c r="H22" s="21">
        <f>RANK(G22,$G$6:$G$22)</f>
        <v>16</v>
      </c>
      <c r="I22" s="18">
        <v>1</v>
      </c>
      <c r="J22" s="19">
        <v>1</v>
      </c>
      <c r="K22" s="20">
        <f>I22*J22</f>
        <v>1</v>
      </c>
      <c r="L22" s="18">
        <v>2</v>
      </c>
      <c r="M22" s="19">
        <v>1</v>
      </c>
      <c r="N22" s="20">
        <f>L22*M22</f>
        <v>2</v>
      </c>
      <c r="O22" s="18">
        <v>1</v>
      </c>
      <c r="P22" s="19">
        <v>1</v>
      </c>
      <c r="Q22" s="20">
        <f>O22*P22</f>
        <v>1</v>
      </c>
      <c r="R22" s="20">
        <f>K22+N22+Q22</f>
        <v>4</v>
      </c>
      <c r="S22" s="21">
        <f>RANK(R22,$R$6:$R$22)</f>
        <v>17</v>
      </c>
      <c r="T22" s="22">
        <f>SUM(S22,H22)</f>
        <v>33</v>
      </c>
      <c r="U22" s="20">
        <f>G22+R22</f>
        <v>6.2</v>
      </c>
      <c r="V22" s="23">
        <f>RANK(T22,$T$6:$T$22,1)</f>
        <v>17</v>
      </c>
    </row>
    <row r="23" spans="1:4" ht="38.25" customHeight="1">
      <c r="A23" s="2" t="s">
        <v>17</v>
      </c>
      <c r="B23" s="2"/>
      <c r="C23" s="2"/>
      <c r="D23" s="2"/>
    </row>
    <row r="24" spans="1:4" ht="13.5" thickBot="1">
      <c r="A24" s="24"/>
      <c r="B24" s="24"/>
      <c r="C24" s="24"/>
      <c r="D24" s="25"/>
    </row>
    <row r="25" spans="1:22" s="3" customFormat="1" ht="32.25" customHeight="1" thickBot="1">
      <c r="A25" s="4" t="s">
        <v>2</v>
      </c>
      <c r="B25" s="5" t="s">
        <v>3</v>
      </c>
      <c r="C25" s="5" t="s">
        <v>76</v>
      </c>
      <c r="D25" s="5" t="s">
        <v>4</v>
      </c>
      <c r="E25" s="5" t="s">
        <v>9</v>
      </c>
      <c r="F25" s="5" t="s">
        <v>6</v>
      </c>
      <c r="G25" s="5" t="s">
        <v>13</v>
      </c>
      <c r="H25" s="5" t="s">
        <v>8</v>
      </c>
      <c r="I25" s="5" t="s">
        <v>11</v>
      </c>
      <c r="J25" s="5" t="s">
        <v>6</v>
      </c>
      <c r="K25" s="5" t="s">
        <v>10</v>
      </c>
      <c r="L25" s="5" t="s">
        <v>12</v>
      </c>
      <c r="M25" s="5" t="s">
        <v>6</v>
      </c>
      <c r="N25" s="5" t="s">
        <v>10</v>
      </c>
      <c r="O25" s="5" t="s">
        <v>5</v>
      </c>
      <c r="P25" s="5" t="s">
        <v>6</v>
      </c>
      <c r="Q25" s="5" t="s">
        <v>10</v>
      </c>
      <c r="R25" s="5" t="s">
        <v>7</v>
      </c>
      <c r="S25" s="5" t="s">
        <v>8</v>
      </c>
      <c r="T25" s="5" t="s">
        <v>14</v>
      </c>
      <c r="U25" s="5" t="s">
        <v>15</v>
      </c>
      <c r="V25" s="6" t="s">
        <v>16</v>
      </c>
    </row>
    <row r="26" spans="1:22" ht="18" customHeight="1">
      <c r="A26" s="15" t="s">
        <v>32</v>
      </c>
      <c r="B26" s="29" t="s">
        <v>78</v>
      </c>
      <c r="C26" s="31">
        <v>3</v>
      </c>
      <c r="D26" s="9" t="s">
        <v>34</v>
      </c>
      <c r="E26" s="10">
        <v>10</v>
      </c>
      <c r="F26" s="10">
        <v>1.6</v>
      </c>
      <c r="G26" s="11">
        <f>E26*F26</f>
        <v>16</v>
      </c>
      <c r="H26" s="12">
        <f>RANK(G26,$G$26:$G$38)</f>
        <v>1</v>
      </c>
      <c r="I26" s="10">
        <v>9</v>
      </c>
      <c r="J26" s="10">
        <v>1.7</v>
      </c>
      <c r="K26" s="11">
        <f>I26*J26</f>
        <v>15.299999999999999</v>
      </c>
      <c r="L26" s="10">
        <v>14</v>
      </c>
      <c r="M26" s="10">
        <v>1.7</v>
      </c>
      <c r="N26" s="11">
        <f>L26*M26</f>
        <v>23.8</v>
      </c>
      <c r="O26" s="10">
        <v>6</v>
      </c>
      <c r="P26" s="10">
        <v>1.4</v>
      </c>
      <c r="Q26" s="11">
        <f>O26*P26</f>
        <v>8.399999999999999</v>
      </c>
      <c r="R26" s="11">
        <f>K26+N26+Q26</f>
        <v>47.5</v>
      </c>
      <c r="S26" s="12">
        <f>RANK(R26,$R$26:$R$38)</f>
        <v>2</v>
      </c>
      <c r="T26" s="13">
        <f>SUM(S26,H26)</f>
        <v>3</v>
      </c>
      <c r="U26" s="11">
        <f>G26+R26</f>
        <v>63.5</v>
      </c>
      <c r="V26" s="14">
        <f>RANK(T26,$T$26:$T$38,1)</f>
        <v>1</v>
      </c>
    </row>
    <row r="27" spans="1:22" ht="18" customHeight="1">
      <c r="A27" s="15" t="s">
        <v>29</v>
      </c>
      <c r="B27" s="29" t="s">
        <v>67</v>
      </c>
      <c r="C27" s="30">
        <v>1</v>
      </c>
      <c r="D27" s="9" t="s">
        <v>28</v>
      </c>
      <c r="E27" s="10">
        <v>8</v>
      </c>
      <c r="F27" s="10">
        <v>1.5</v>
      </c>
      <c r="G27" s="11">
        <f>E27*F27</f>
        <v>12</v>
      </c>
      <c r="H27" s="12">
        <f>RANK(G27,$G$26:$G$38)</f>
        <v>2</v>
      </c>
      <c r="I27" s="10">
        <v>8</v>
      </c>
      <c r="J27" s="10">
        <v>1.7</v>
      </c>
      <c r="K27" s="11">
        <f>I27*J27</f>
        <v>13.6</v>
      </c>
      <c r="L27" s="10">
        <v>15</v>
      </c>
      <c r="M27" s="10">
        <v>1.8</v>
      </c>
      <c r="N27" s="11">
        <f>L27*M27</f>
        <v>27</v>
      </c>
      <c r="O27" s="10">
        <v>6</v>
      </c>
      <c r="P27" s="10">
        <v>1.6</v>
      </c>
      <c r="Q27" s="11">
        <f>O27*P27</f>
        <v>9.600000000000001</v>
      </c>
      <c r="R27" s="11">
        <f>K27+N27+Q27</f>
        <v>50.2</v>
      </c>
      <c r="S27" s="12">
        <f>RANK(R27,$R$26:$R$38)</f>
        <v>1</v>
      </c>
      <c r="T27" s="13">
        <f>SUM(S27,H27)</f>
        <v>3</v>
      </c>
      <c r="U27" s="11">
        <f>G27+R27</f>
        <v>62.2</v>
      </c>
      <c r="V27" s="14">
        <v>2</v>
      </c>
    </row>
    <row r="28" spans="1:22" ht="18" customHeight="1">
      <c r="A28" s="15" t="s">
        <v>20</v>
      </c>
      <c r="B28" s="29" t="s">
        <v>60</v>
      </c>
      <c r="C28" s="31">
        <v>1</v>
      </c>
      <c r="D28" s="28" t="s">
        <v>26</v>
      </c>
      <c r="E28" s="10">
        <v>7</v>
      </c>
      <c r="F28" s="10">
        <v>1.5</v>
      </c>
      <c r="G28" s="11">
        <f>E28*F28</f>
        <v>10.5</v>
      </c>
      <c r="H28" s="12">
        <f>RANK(G28,$G$26:$G$38)</f>
        <v>4</v>
      </c>
      <c r="I28" s="10">
        <v>7</v>
      </c>
      <c r="J28" s="10">
        <v>1.4</v>
      </c>
      <c r="K28" s="11">
        <f>I28*J28</f>
        <v>9.799999999999999</v>
      </c>
      <c r="L28" s="10">
        <v>14</v>
      </c>
      <c r="M28" s="10">
        <v>1.6</v>
      </c>
      <c r="N28" s="11">
        <f>L28*M28</f>
        <v>22.400000000000002</v>
      </c>
      <c r="O28" s="10">
        <v>4</v>
      </c>
      <c r="P28" s="10">
        <v>1.3</v>
      </c>
      <c r="Q28" s="11">
        <f>O28*P28</f>
        <v>5.2</v>
      </c>
      <c r="R28" s="11">
        <f>K28+N28+Q28</f>
        <v>37.400000000000006</v>
      </c>
      <c r="S28" s="12">
        <f>RANK(R28,$R$26:$R$38)</f>
        <v>5</v>
      </c>
      <c r="T28" s="13">
        <f>SUM(S28,H28)</f>
        <v>9</v>
      </c>
      <c r="U28" s="11">
        <f>G28+R28</f>
        <v>47.900000000000006</v>
      </c>
      <c r="V28" s="14">
        <f>RANK(T28,$T$26:$T$38,1)</f>
        <v>3</v>
      </c>
    </row>
    <row r="29" spans="1:22" ht="18" customHeight="1">
      <c r="A29" s="7" t="s">
        <v>24</v>
      </c>
      <c r="B29" s="29" t="s">
        <v>64</v>
      </c>
      <c r="C29" s="31">
        <v>1</v>
      </c>
      <c r="D29" s="28" t="s">
        <v>26</v>
      </c>
      <c r="E29" s="10">
        <v>6</v>
      </c>
      <c r="F29" s="10">
        <v>1.5</v>
      </c>
      <c r="G29" s="11">
        <f>E29*F29</f>
        <v>9</v>
      </c>
      <c r="H29" s="12">
        <f>RANK(G29,$G$26:$G$38)</f>
        <v>6</v>
      </c>
      <c r="I29" s="10">
        <v>6</v>
      </c>
      <c r="J29" s="10">
        <v>1.5</v>
      </c>
      <c r="K29" s="11">
        <f>I29*J29</f>
        <v>9</v>
      </c>
      <c r="L29" s="10">
        <v>14</v>
      </c>
      <c r="M29" s="10">
        <v>1.7</v>
      </c>
      <c r="N29" s="11">
        <f>L29*M29</f>
        <v>23.8</v>
      </c>
      <c r="O29" s="10">
        <v>4</v>
      </c>
      <c r="P29" s="10">
        <v>1.3</v>
      </c>
      <c r="Q29" s="11">
        <f>O29*P29</f>
        <v>5.2</v>
      </c>
      <c r="R29" s="11">
        <f>K29+N29+Q29</f>
        <v>38</v>
      </c>
      <c r="S29" s="12">
        <f>RANK(R29,$R$26:$R$38)</f>
        <v>3</v>
      </c>
      <c r="T29" s="13">
        <f>SUM(S29,H29)</f>
        <v>9</v>
      </c>
      <c r="U29" s="11">
        <f>G29+R29</f>
        <v>47</v>
      </c>
      <c r="V29" s="14">
        <v>4</v>
      </c>
    </row>
    <row r="30" spans="1:22" ht="18" customHeight="1">
      <c r="A30" s="15" t="s">
        <v>21</v>
      </c>
      <c r="B30" s="29" t="s">
        <v>61</v>
      </c>
      <c r="C30" s="30">
        <v>1</v>
      </c>
      <c r="D30" s="28" t="s">
        <v>26</v>
      </c>
      <c r="E30" s="10">
        <v>8</v>
      </c>
      <c r="F30" s="10">
        <v>1.4</v>
      </c>
      <c r="G30" s="11">
        <f>E30*F30</f>
        <v>11.2</v>
      </c>
      <c r="H30" s="12">
        <f>RANK(G30,$G$26:$G$38)</f>
        <v>3</v>
      </c>
      <c r="I30" s="10">
        <v>7</v>
      </c>
      <c r="J30" s="10">
        <v>1.4</v>
      </c>
      <c r="K30" s="11">
        <f>I30*J30</f>
        <v>9.799999999999999</v>
      </c>
      <c r="L30" s="10">
        <v>12</v>
      </c>
      <c r="M30" s="10">
        <v>1.5</v>
      </c>
      <c r="N30" s="11">
        <f>L30*M30</f>
        <v>18</v>
      </c>
      <c r="O30" s="10">
        <v>5</v>
      </c>
      <c r="P30" s="10">
        <v>1.4</v>
      </c>
      <c r="Q30" s="11">
        <f>O30*P30</f>
        <v>7</v>
      </c>
      <c r="R30" s="11">
        <f>K30+N30+Q30</f>
        <v>34.8</v>
      </c>
      <c r="S30" s="12">
        <f>RANK(R30,$R$26:$R$38)</f>
        <v>6</v>
      </c>
      <c r="T30" s="13">
        <f>SUM(S30,H30)</f>
        <v>9</v>
      </c>
      <c r="U30" s="11">
        <f>G30+R30</f>
        <v>46</v>
      </c>
      <c r="V30" s="14">
        <v>5</v>
      </c>
    </row>
    <row r="31" spans="1:22" ht="18" customHeight="1">
      <c r="A31" s="7" t="s">
        <v>19</v>
      </c>
      <c r="B31" s="8" t="s">
        <v>59</v>
      </c>
      <c r="C31" s="30">
        <v>1</v>
      </c>
      <c r="D31" s="9" t="s">
        <v>26</v>
      </c>
      <c r="E31" s="10">
        <v>6</v>
      </c>
      <c r="F31" s="10">
        <v>1.1</v>
      </c>
      <c r="G31" s="11">
        <f>E31*F31</f>
        <v>6.6000000000000005</v>
      </c>
      <c r="H31" s="12">
        <f>RANK(G31,$G$26:$G$38)</f>
        <v>9</v>
      </c>
      <c r="I31" s="10">
        <v>8</v>
      </c>
      <c r="J31" s="10">
        <v>1.2</v>
      </c>
      <c r="K31" s="11">
        <f>I31*J31</f>
        <v>9.6</v>
      </c>
      <c r="L31" s="10">
        <v>14</v>
      </c>
      <c r="M31" s="10">
        <v>1.6</v>
      </c>
      <c r="N31" s="11">
        <f>L31*M31</f>
        <v>22.400000000000002</v>
      </c>
      <c r="O31" s="10">
        <v>5</v>
      </c>
      <c r="P31" s="10">
        <v>1.2</v>
      </c>
      <c r="Q31" s="11">
        <f>O31*P31</f>
        <v>6</v>
      </c>
      <c r="R31" s="11">
        <f>K31+N31+Q31</f>
        <v>38</v>
      </c>
      <c r="S31" s="12">
        <f>RANK(R31,$R$26:$R$38)</f>
        <v>3</v>
      </c>
      <c r="T31" s="13">
        <f>SUM(S31,H31)</f>
        <v>12</v>
      </c>
      <c r="U31" s="11">
        <f>G31+R31</f>
        <v>44.6</v>
      </c>
      <c r="V31" s="14">
        <f>RANK(T31,$T$26:$T$38,1)</f>
        <v>6</v>
      </c>
    </row>
    <row r="32" spans="1:22" ht="18" customHeight="1">
      <c r="A32" s="7" t="s">
        <v>33</v>
      </c>
      <c r="B32" s="8" t="s">
        <v>79</v>
      </c>
      <c r="C32" s="30">
        <v>3</v>
      </c>
      <c r="D32" s="9" t="s">
        <v>34</v>
      </c>
      <c r="E32" s="10">
        <v>6</v>
      </c>
      <c r="F32" s="10">
        <v>1.4</v>
      </c>
      <c r="G32" s="11">
        <f>E32*F32</f>
        <v>8.399999999999999</v>
      </c>
      <c r="H32" s="12">
        <f>RANK(G32,$G$26:$G$38)</f>
        <v>7</v>
      </c>
      <c r="I32" s="10">
        <v>7</v>
      </c>
      <c r="J32" s="10">
        <v>1.4</v>
      </c>
      <c r="K32" s="11">
        <f>I32*J32</f>
        <v>9.799999999999999</v>
      </c>
      <c r="L32" s="10">
        <v>13</v>
      </c>
      <c r="M32" s="10">
        <v>1.4</v>
      </c>
      <c r="N32" s="11">
        <f>L32*M32</f>
        <v>18.2</v>
      </c>
      <c r="O32" s="10">
        <v>3</v>
      </c>
      <c r="P32" s="10">
        <v>1.3</v>
      </c>
      <c r="Q32" s="11">
        <f>O32*P32</f>
        <v>3.9000000000000004</v>
      </c>
      <c r="R32" s="11">
        <f>K32+N32+Q32</f>
        <v>31.9</v>
      </c>
      <c r="S32" s="12">
        <f>RANK(R32,$R$26:$R$38)</f>
        <v>7</v>
      </c>
      <c r="T32" s="13">
        <f>SUM(S32,H32)</f>
        <v>14</v>
      </c>
      <c r="U32" s="11">
        <f>G32+R32</f>
        <v>40.3</v>
      </c>
      <c r="V32" s="14">
        <f>RANK(T32,$T$26:$T$38,1)</f>
        <v>7</v>
      </c>
    </row>
    <row r="33" spans="1:22" ht="18" customHeight="1">
      <c r="A33" s="15" t="s">
        <v>30</v>
      </c>
      <c r="B33" s="29" t="s">
        <v>68</v>
      </c>
      <c r="C33" s="31">
        <v>1</v>
      </c>
      <c r="D33" s="9" t="s">
        <v>28</v>
      </c>
      <c r="E33" s="10">
        <v>7</v>
      </c>
      <c r="F33" s="10">
        <v>1.4</v>
      </c>
      <c r="G33" s="11">
        <f>E33*F33</f>
        <v>9.799999999999999</v>
      </c>
      <c r="H33" s="12">
        <f>RANK(G33,$G$26:$G$38)</f>
        <v>5</v>
      </c>
      <c r="I33" s="10">
        <v>7</v>
      </c>
      <c r="J33" s="10">
        <v>1.3</v>
      </c>
      <c r="K33" s="11">
        <f>I33*J33</f>
        <v>9.1</v>
      </c>
      <c r="L33" s="10">
        <v>2</v>
      </c>
      <c r="M33" s="10">
        <v>1.1</v>
      </c>
      <c r="N33" s="11">
        <f>L33*M33</f>
        <v>2.2</v>
      </c>
      <c r="O33" s="10">
        <v>3</v>
      </c>
      <c r="P33" s="10">
        <v>1.3</v>
      </c>
      <c r="Q33" s="11">
        <f>O33*P33</f>
        <v>3.9000000000000004</v>
      </c>
      <c r="R33" s="11">
        <f>K33+N33+Q33</f>
        <v>15.200000000000001</v>
      </c>
      <c r="S33" s="12">
        <f>RANK(R33,$R$26:$R$38)</f>
        <v>11</v>
      </c>
      <c r="T33" s="13">
        <f>SUM(S33,H33)</f>
        <v>16</v>
      </c>
      <c r="U33" s="11">
        <f>G33+R33</f>
        <v>25</v>
      </c>
      <c r="V33" s="14">
        <f>RANK(T33,$T$26:$T$38,1)</f>
        <v>8</v>
      </c>
    </row>
    <row r="34" spans="1:22" ht="18" customHeight="1">
      <c r="A34" s="15" t="s">
        <v>27</v>
      </c>
      <c r="B34" s="29" t="s">
        <v>66</v>
      </c>
      <c r="C34" s="31">
        <v>1</v>
      </c>
      <c r="D34" s="9" t="s">
        <v>28</v>
      </c>
      <c r="E34" s="10">
        <v>5</v>
      </c>
      <c r="F34" s="10">
        <v>1.3</v>
      </c>
      <c r="G34" s="11">
        <f>E34*F34</f>
        <v>6.5</v>
      </c>
      <c r="H34" s="12">
        <f>RANK(G34,$G$26:$G$38)</f>
        <v>10</v>
      </c>
      <c r="I34" s="10">
        <v>8</v>
      </c>
      <c r="J34" s="10">
        <v>1.4</v>
      </c>
      <c r="K34" s="11">
        <f>I34*J34</f>
        <v>11.2</v>
      </c>
      <c r="L34" s="10">
        <v>7</v>
      </c>
      <c r="M34" s="10">
        <v>1.4</v>
      </c>
      <c r="N34" s="11">
        <f>L34*M34</f>
        <v>9.799999999999999</v>
      </c>
      <c r="O34" s="10">
        <v>5</v>
      </c>
      <c r="P34" s="10">
        <v>1.4</v>
      </c>
      <c r="Q34" s="11">
        <f>O34*P34</f>
        <v>7</v>
      </c>
      <c r="R34" s="11">
        <f>K34+N34+Q34</f>
        <v>28</v>
      </c>
      <c r="S34" s="12">
        <f>RANK(R34,$R$26:$R$38)</f>
        <v>8</v>
      </c>
      <c r="T34" s="13">
        <f>SUM(S34,H34)</f>
        <v>18</v>
      </c>
      <c r="U34" s="11">
        <f>G34+R34</f>
        <v>34.5</v>
      </c>
      <c r="V34" s="14">
        <f>RANK(T34,$T$26:$T$38,1)</f>
        <v>9</v>
      </c>
    </row>
    <row r="35" spans="1:22" ht="18" customHeight="1">
      <c r="A35" s="15" t="s">
        <v>31</v>
      </c>
      <c r="B35" s="29" t="s">
        <v>69</v>
      </c>
      <c r="C35" s="30">
        <v>1</v>
      </c>
      <c r="D35" s="9" t="s">
        <v>28</v>
      </c>
      <c r="E35" s="10">
        <v>6</v>
      </c>
      <c r="F35" s="10">
        <v>1.3</v>
      </c>
      <c r="G35" s="11">
        <f>E35*F35</f>
        <v>7.800000000000001</v>
      </c>
      <c r="H35" s="12">
        <f>RANK(G35,$G$26:$G$38)</f>
        <v>8</v>
      </c>
      <c r="I35" s="10">
        <v>7</v>
      </c>
      <c r="J35" s="10">
        <v>1.3</v>
      </c>
      <c r="K35" s="11">
        <f>I35*J35</f>
        <v>9.1</v>
      </c>
      <c r="L35" s="10">
        <v>2</v>
      </c>
      <c r="M35" s="10">
        <v>1.1</v>
      </c>
      <c r="N35" s="11">
        <f>L35*M35</f>
        <v>2.2</v>
      </c>
      <c r="O35" s="10">
        <v>3</v>
      </c>
      <c r="P35" s="10">
        <v>1.3</v>
      </c>
      <c r="Q35" s="11">
        <f>O35*P35</f>
        <v>3.9000000000000004</v>
      </c>
      <c r="R35" s="11">
        <f>K35+N35+Q35</f>
        <v>15.200000000000001</v>
      </c>
      <c r="S35" s="12">
        <f>RANK(R35,$R$26:$R$38)</f>
        <v>11</v>
      </c>
      <c r="T35" s="13">
        <f>SUM(S35,H35)</f>
        <v>19</v>
      </c>
      <c r="U35" s="11">
        <f>G35+R35</f>
        <v>23</v>
      </c>
      <c r="V35" s="14">
        <f>RANK(T35,$T$26:$T$38,1)</f>
        <v>10</v>
      </c>
    </row>
    <row r="36" spans="1:22" ht="18" customHeight="1">
      <c r="A36" s="15" t="s">
        <v>22</v>
      </c>
      <c r="B36" s="29" t="s">
        <v>62</v>
      </c>
      <c r="C36" s="31">
        <v>1</v>
      </c>
      <c r="D36" s="28" t="s">
        <v>26</v>
      </c>
      <c r="E36" s="10">
        <v>4</v>
      </c>
      <c r="F36" s="10">
        <v>1</v>
      </c>
      <c r="G36" s="11">
        <f>E36*F36</f>
        <v>4</v>
      </c>
      <c r="H36" s="12">
        <f>RANK(G36,$G$26:$G$38)</f>
        <v>11</v>
      </c>
      <c r="I36" s="10">
        <v>6</v>
      </c>
      <c r="J36" s="10">
        <v>1.4</v>
      </c>
      <c r="K36" s="11">
        <f>I36*J36</f>
        <v>8.399999999999999</v>
      </c>
      <c r="L36" s="10">
        <v>7</v>
      </c>
      <c r="M36" s="10">
        <v>1.5</v>
      </c>
      <c r="N36" s="11">
        <f>L36*M36</f>
        <v>10.5</v>
      </c>
      <c r="O36" s="10">
        <v>5</v>
      </c>
      <c r="P36" s="10">
        <v>1.4</v>
      </c>
      <c r="Q36" s="11">
        <f>O36*P36</f>
        <v>7</v>
      </c>
      <c r="R36" s="11">
        <f>K36+N36+Q36</f>
        <v>25.9</v>
      </c>
      <c r="S36" s="12">
        <f>RANK(R36,$R$26:$R$38)</f>
        <v>9</v>
      </c>
      <c r="T36" s="13">
        <f>SUM(S36,H36)</f>
        <v>20</v>
      </c>
      <c r="U36" s="11">
        <f>G36+R36</f>
        <v>29.9</v>
      </c>
      <c r="V36" s="14">
        <f>RANK(T36,$T$26:$T$38,1)</f>
        <v>11</v>
      </c>
    </row>
    <row r="37" spans="1:22" ht="18" customHeight="1">
      <c r="A37" s="7" t="s">
        <v>25</v>
      </c>
      <c r="B37" s="29" t="s">
        <v>65</v>
      </c>
      <c r="C37" s="30">
        <v>1</v>
      </c>
      <c r="D37" s="28" t="s">
        <v>26</v>
      </c>
      <c r="E37" s="10">
        <v>4</v>
      </c>
      <c r="F37" s="10">
        <v>1</v>
      </c>
      <c r="G37" s="11">
        <f>E37*F37</f>
        <v>4</v>
      </c>
      <c r="H37" s="12">
        <f>RANK(G37,$G$26:$G$38)</f>
        <v>11</v>
      </c>
      <c r="I37" s="10">
        <v>6</v>
      </c>
      <c r="J37" s="10">
        <v>1.3</v>
      </c>
      <c r="K37" s="11">
        <f>I37*J37</f>
        <v>7.800000000000001</v>
      </c>
      <c r="L37" s="10">
        <v>2</v>
      </c>
      <c r="M37" s="10">
        <v>1</v>
      </c>
      <c r="N37" s="11">
        <f>L37*M37</f>
        <v>2</v>
      </c>
      <c r="O37" s="10">
        <v>5</v>
      </c>
      <c r="P37" s="10">
        <v>1.2</v>
      </c>
      <c r="Q37" s="11">
        <f>O37*P37</f>
        <v>6</v>
      </c>
      <c r="R37" s="11">
        <f>K37+N37+Q37</f>
        <v>15.8</v>
      </c>
      <c r="S37" s="12">
        <f>RANK(R37,$R$26:$R$38)</f>
        <v>10</v>
      </c>
      <c r="T37" s="13">
        <f>SUM(S37,H37)</f>
        <v>21</v>
      </c>
      <c r="U37" s="11">
        <f>G37+R37</f>
        <v>19.8</v>
      </c>
      <c r="V37" s="14">
        <f>RANK(T37,$T$26:$T$38,1)</f>
        <v>12</v>
      </c>
    </row>
    <row r="38" spans="1:22" ht="18" customHeight="1" thickBot="1">
      <c r="A38" s="16" t="s">
        <v>23</v>
      </c>
      <c r="B38" s="33" t="s">
        <v>63</v>
      </c>
      <c r="C38" s="32">
        <v>1</v>
      </c>
      <c r="D38" s="34" t="s">
        <v>26</v>
      </c>
      <c r="E38" s="18">
        <v>4</v>
      </c>
      <c r="F38" s="19">
        <v>1</v>
      </c>
      <c r="G38" s="20">
        <f>E38*F38</f>
        <v>4</v>
      </c>
      <c r="H38" s="21">
        <f>RANK(G38,$G$26:$G$38)</f>
        <v>11</v>
      </c>
      <c r="I38" s="18">
        <v>5</v>
      </c>
      <c r="J38" s="19">
        <v>1</v>
      </c>
      <c r="K38" s="20">
        <f>I38*J38</f>
        <v>5</v>
      </c>
      <c r="L38" s="18">
        <v>2</v>
      </c>
      <c r="M38" s="19">
        <v>1</v>
      </c>
      <c r="N38" s="20">
        <f>L38*M38</f>
        <v>2</v>
      </c>
      <c r="O38" s="18">
        <v>4</v>
      </c>
      <c r="P38" s="19">
        <v>1.3</v>
      </c>
      <c r="Q38" s="20">
        <f>O38*P38</f>
        <v>5.2</v>
      </c>
      <c r="R38" s="20">
        <f>K38+N38+Q38</f>
        <v>12.2</v>
      </c>
      <c r="S38" s="21">
        <f>RANK(R38,$R$26:$R$38)</f>
        <v>13</v>
      </c>
      <c r="T38" s="22">
        <f>SUM(S38,H38)</f>
        <v>24</v>
      </c>
      <c r="U38" s="20">
        <f>G38+R38</f>
        <v>16.2</v>
      </c>
      <c r="V38" s="23">
        <f>RANK(T38,$T$26:$T$38,1)</f>
        <v>13</v>
      </c>
    </row>
    <row r="39" spans="1:4" ht="38.25" customHeight="1">
      <c r="A39" s="2" t="s">
        <v>18</v>
      </c>
      <c r="B39" s="2"/>
      <c r="C39" s="2"/>
      <c r="D39" s="2"/>
    </row>
    <row r="40" ht="13.5" thickBot="1"/>
    <row r="41" spans="1:22" s="3" customFormat="1" ht="32.25" customHeight="1" thickBot="1">
      <c r="A41" s="4" t="s">
        <v>2</v>
      </c>
      <c r="B41" s="5" t="s">
        <v>3</v>
      </c>
      <c r="C41" s="5" t="s">
        <v>76</v>
      </c>
      <c r="D41" s="5" t="s">
        <v>4</v>
      </c>
      <c r="E41" s="5" t="s">
        <v>9</v>
      </c>
      <c r="F41" s="5" t="s">
        <v>6</v>
      </c>
      <c r="G41" s="5" t="s">
        <v>13</v>
      </c>
      <c r="H41" s="5" t="s">
        <v>8</v>
      </c>
      <c r="I41" s="5" t="s">
        <v>11</v>
      </c>
      <c r="J41" s="5" t="s">
        <v>6</v>
      </c>
      <c r="K41" s="5" t="s">
        <v>10</v>
      </c>
      <c r="L41" s="5" t="s">
        <v>12</v>
      </c>
      <c r="M41" s="5" t="s">
        <v>6</v>
      </c>
      <c r="N41" s="5" t="s">
        <v>10</v>
      </c>
      <c r="O41" s="5" t="s">
        <v>5</v>
      </c>
      <c r="P41" s="5" t="s">
        <v>6</v>
      </c>
      <c r="Q41" s="5" t="s">
        <v>10</v>
      </c>
      <c r="R41" s="5" t="s">
        <v>7</v>
      </c>
      <c r="S41" s="5" t="s">
        <v>8</v>
      </c>
      <c r="T41" s="5" t="s">
        <v>14</v>
      </c>
      <c r="U41" s="5" t="s">
        <v>15</v>
      </c>
      <c r="V41" s="6" t="s">
        <v>16</v>
      </c>
    </row>
    <row r="42" spans="1:22" ht="18" customHeight="1">
      <c r="A42" s="7" t="s">
        <v>55</v>
      </c>
      <c r="B42" s="8" t="s">
        <v>74</v>
      </c>
      <c r="C42" s="30">
        <v>4</v>
      </c>
      <c r="D42" s="9" t="s">
        <v>28</v>
      </c>
      <c r="E42" s="10">
        <v>6</v>
      </c>
      <c r="F42" s="10">
        <v>1.7</v>
      </c>
      <c r="G42" s="11">
        <f>E42*F42</f>
        <v>10.2</v>
      </c>
      <c r="H42" s="12">
        <f>RANK(G42,$G$42:$G$47)</f>
        <v>3</v>
      </c>
      <c r="I42" s="10">
        <v>10</v>
      </c>
      <c r="J42" s="10">
        <v>1.6</v>
      </c>
      <c r="K42" s="11">
        <f>I42*J42</f>
        <v>16</v>
      </c>
      <c r="L42" s="10">
        <v>7</v>
      </c>
      <c r="M42" s="10">
        <v>1.6</v>
      </c>
      <c r="N42" s="11">
        <f>L42*M42</f>
        <v>11.200000000000001</v>
      </c>
      <c r="O42" s="10">
        <v>3</v>
      </c>
      <c r="P42" s="10">
        <v>1.4</v>
      </c>
      <c r="Q42" s="11">
        <f>O42*P42</f>
        <v>4.199999999999999</v>
      </c>
      <c r="R42" s="11">
        <f>K42+N42+Q42</f>
        <v>31.400000000000002</v>
      </c>
      <c r="S42" s="12">
        <f>RANK(R42,$R$42:$R$47)</f>
        <v>1</v>
      </c>
      <c r="T42" s="13">
        <f>SUM(S42,H42)</f>
        <v>4</v>
      </c>
      <c r="U42" s="11">
        <f>G42+R42</f>
        <v>41.6</v>
      </c>
      <c r="V42" s="14">
        <f>RANK(T42,$T$42:$T$47,1)</f>
        <v>1</v>
      </c>
    </row>
    <row r="43" spans="1:22" ht="18" customHeight="1">
      <c r="A43" s="7" t="s">
        <v>54</v>
      </c>
      <c r="B43" s="8" t="s">
        <v>73</v>
      </c>
      <c r="C43" s="30">
        <v>4</v>
      </c>
      <c r="D43" s="9" t="s">
        <v>28</v>
      </c>
      <c r="E43" s="10">
        <v>7</v>
      </c>
      <c r="F43" s="10">
        <v>1.5</v>
      </c>
      <c r="G43" s="11">
        <f>E43*F43</f>
        <v>10.5</v>
      </c>
      <c r="H43" s="12">
        <f>RANK(G43,$G$42:$G$47)</f>
        <v>2</v>
      </c>
      <c r="I43" s="10">
        <v>10</v>
      </c>
      <c r="J43" s="10">
        <v>1.5</v>
      </c>
      <c r="K43" s="11">
        <f>I43*J43</f>
        <v>15</v>
      </c>
      <c r="L43" s="10">
        <v>9</v>
      </c>
      <c r="M43" s="10">
        <v>1.5</v>
      </c>
      <c r="N43" s="11">
        <f>L43*M43</f>
        <v>13.5</v>
      </c>
      <c r="O43" s="10">
        <v>2</v>
      </c>
      <c r="P43" s="10">
        <v>1.3</v>
      </c>
      <c r="Q43" s="11">
        <f>O43*P43</f>
        <v>2.6</v>
      </c>
      <c r="R43" s="11">
        <f>K43+N43+Q43</f>
        <v>31.1</v>
      </c>
      <c r="S43" s="12">
        <f>RANK(R43,$R$42:$R$47)</f>
        <v>2</v>
      </c>
      <c r="T43" s="13">
        <f>SUM(S43,H43)</f>
        <v>4</v>
      </c>
      <c r="U43" s="11">
        <f>G43+R43</f>
        <v>41.6</v>
      </c>
      <c r="V43" s="14">
        <v>2</v>
      </c>
    </row>
    <row r="44" spans="1:22" ht="18" customHeight="1">
      <c r="A44" s="7" t="s">
        <v>48</v>
      </c>
      <c r="B44" s="8" t="s">
        <v>70</v>
      </c>
      <c r="C44" s="30">
        <v>4</v>
      </c>
      <c r="D44" s="9" t="s">
        <v>37</v>
      </c>
      <c r="E44" s="10">
        <v>8</v>
      </c>
      <c r="F44" s="10">
        <v>1.8</v>
      </c>
      <c r="G44" s="11">
        <f>E44*F44</f>
        <v>14.4</v>
      </c>
      <c r="H44" s="12">
        <f>RANK(G44,$G$42:$G$47)</f>
        <v>1</v>
      </c>
      <c r="I44" s="10">
        <v>5</v>
      </c>
      <c r="J44" s="10">
        <v>1.6</v>
      </c>
      <c r="K44" s="11">
        <f>I44*J44</f>
        <v>8</v>
      </c>
      <c r="L44" s="10">
        <v>6</v>
      </c>
      <c r="M44" s="10">
        <v>1.5</v>
      </c>
      <c r="N44" s="11">
        <f>L44*M44</f>
        <v>9</v>
      </c>
      <c r="O44" s="10">
        <v>0</v>
      </c>
      <c r="P44" s="10">
        <v>1</v>
      </c>
      <c r="Q44" s="11">
        <f>O44*P44</f>
        <v>0</v>
      </c>
      <c r="R44" s="11">
        <f>K44+N44+Q44</f>
        <v>17</v>
      </c>
      <c r="S44" s="12">
        <f>RANK(R44,$R$42:$R$47)</f>
        <v>4</v>
      </c>
      <c r="T44" s="13">
        <f>SUM(S44,H44)</f>
        <v>5</v>
      </c>
      <c r="U44" s="11">
        <f>G44+R44</f>
        <v>31.4</v>
      </c>
      <c r="V44" s="14">
        <f>RANK(T44,$T$42:$T$47,1)</f>
        <v>3</v>
      </c>
    </row>
    <row r="45" spans="1:22" ht="18" customHeight="1">
      <c r="A45" s="7" t="s">
        <v>57</v>
      </c>
      <c r="B45" s="8" t="s">
        <v>71</v>
      </c>
      <c r="C45" s="30">
        <v>4</v>
      </c>
      <c r="D45" s="9" t="s">
        <v>37</v>
      </c>
      <c r="E45" s="10">
        <v>5</v>
      </c>
      <c r="F45" s="10">
        <v>1.6</v>
      </c>
      <c r="G45" s="11">
        <f>E45*F45</f>
        <v>8</v>
      </c>
      <c r="H45" s="12">
        <f>RANK(G45,$G$42:$G$47)</f>
        <v>5</v>
      </c>
      <c r="I45" s="10">
        <v>10</v>
      </c>
      <c r="J45" s="10">
        <v>1.6</v>
      </c>
      <c r="K45" s="11">
        <f>I45*J45</f>
        <v>16</v>
      </c>
      <c r="L45" s="10">
        <v>1</v>
      </c>
      <c r="M45" s="10">
        <v>1.2</v>
      </c>
      <c r="N45" s="11">
        <f>L45*M45</f>
        <v>1.2</v>
      </c>
      <c r="O45" s="10">
        <v>4</v>
      </c>
      <c r="P45" s="10">
        <v>1.6</v>
      </c>
      <c r="Q45" s="11">
        <f>O45*P45</f>
        <v>6.4</v>
      </c>
      <c r="R45" s="11">
        <f>K45+N45+Q45</f>
        <v>23.6</v>
      </c>
      <c r="S45" s="12">
        <f>RANK(R45,$R$42:$R$47)</f>
        <v>3</v>
      </c>
      <c r="T45" s="13">
        <f>SUM(S45,H45)</f>
        <v>8</v>
      </c>
      <c r="U45" s="11">
        <f>G45+R45</f>
        <v>31.6</v>
      </c>
      <c r="V45" s="14">
        <f>RANK(T45,$T$42:$T$47,1)</f>
        <v>4</v>
      </c>
    </row>
    <row r="46" spans="1:22" ht="18" customHeight="1">
      <c r="A46" s="7" t="s">
        <v>58</v>
      </c>
      <c r="B46" s="8" t="s">
        <v>72</v>
      </c>
      <c r="C46" s="30">
        <v>4</v>
      </c>
      <c r="D46" s="9" t="s">
        <v>37</v>
      </c>
      <c r="E46" s="10">
        <v>7</v>
      </c>
      <c r="F46" s="10">
        <v>1.4</v>
      </c>
      <c r="G46" s="11">
        <f>E46*F46</f>
        <v>9.799999999999999</v>
      </c>
      <c r="H46" s="12">
        <f>RANK(G46,$G$42:$G$47)</f>
        <v>4</v>
      </c>
      <c r="I46" s="10">
        <v>4</v>
      </c>
      <c r="J46" s="10">
        <v>1.4</v>
      </c>
      <c r="K46" s="11">
        <f>I46*J46</f>
        <v>5.6</v>
      </c>
      <c r="L46" s="10">
        <v>2</v>
      </c>
      <c r="M46" s="10">
        <v>1.3</v>
      </c>
      <c r="N46" s="11">
        <f>L46*M46</f>
        <v>2.6</v>
      </c>
      <c r="O46" s="10">
        <v>1</v>
      </c>
      <c r="P46" s="10">
        <v>1.3</v>
      </c>
      <c r="Q46" s="11">
        <f>O46*P46</f>
        <v>1.3</v>
      </c>
      <c r="R46" s="11">
        <f>K46+N46+Q46</f>
        <v>9.5</v>
      </c>
      <c r="S46" s="12">
        <f>RANK(R46,$R$42:$R$47)</f>
        <v>6</v>
      </c>
      <c r="T46" s="13">
        <f>SUM(S46,H46)</f>
        <v>10</v>
      </c>
      <c r="U46" s="11">
        <f>G46+R46</f>
        <v>19.299999999999997</v>
      </c>
      <c r="V46" s="14">
        <f>RANK(T46,$T$42:$T$47,1)</f>
        <v>5</v>
      </c>
    </row>
    <row r="47" spans="1:22" ht="18" customHeight="1" thickBot="1">
      <c r="A47" s="36" t="s">
        <v>56</v>
      </c>
      <c r="B47" s="37" t="s">
        <v>75</v>
      </c>
      <c r="C47" s="38">
        <v>4</v>
      </c>
      <c r="D47" s="39" t="s">
        <v>28</v>
      </c>
      <c r="E47" s="18">
        <v>4</v>
      </c>
      <c r="F47" s="18">
        <v>1.6</v>
      </c>
      <c r="G47" s="40">
        <f>E47*F47</f>
        <v>6.4</v>
      </c>
      <c r="H47" s="41">
        <f>RANK(G47,$G$42:$G$47)</f>
        <v>6</v>
      </c>
      <c r="I47" s="18">
        <v>8</v>
      </c>
      <c r="J47" s="18">
        <v>1.4</v>
      </c>
      <c r="K47" s="40">
        <f>I47*J47</f>
        <v>11.2</v>
      </c>
      <c r="L47" s="18">
        <v>1</v>
      </c>
      <c r="M47" s="18">
        <v>1.1</v>
      </c>
      <c r="N47" s="40">
        <f>L47*M47</f>
        <v>1.1</v>
      </c>
      <c r="O47" s="18">
        <v>0</v>
      </c>
      <c r="P47" s="18">
        <v>1</v>
      </c>
      <c r="Q47" s="40">
        <f>O47*P47</f>
        <v>0</v>
      </c>
      <c r="R47" s="40">
        <f>K47+N47+Q47</f>
        <v>12.299999999999999</v>
      </c>
      <c r="S47" s="41">
        <f>RANK(R47,$R$42:$R$47)</f>
        <v>5</v>
      </c>
      <c r="T47" s="42">
        <f>SUM(S47,H47)</f>
        <v>11</v>
      </c>
      <c r="U47" s="40">
        <f>G47+R47</f>
        <v>18.7</v>
      </c>
      <c r="V47" s="43">
        <f>RANK(T47,$T$42:$T$47,1)</f>
        <v>6</v>
      </c>
    </row>
  </sheetData>
  <sheetProtection/>
  <protectedRanges>
    <protectedRange sqref="E4:P4" name="Oblast2"/>
    <protectedRange sqref="A2 O26:P38 I26:J38 L26:M38 A26:F38 O6:P22 L6:M22 I6:J22 A6:F22 L42:M47 O42:P47 A42:F47 I42:J47" name="Oblast1"/>
  </protectedRanges>
  <mergeCells count="1">
    <mergeCell ref="A2:V2"/>
  </mergeCells>
  <conditionalFormatting sqref="E26:E38 E42:E47 E6:E22">
    <cfRule type="cellIs" priority="1" dxfId="0" operator="between" stopIfTrue="1">
      <formula>0</formula>
      <formula>$E$4</formula>
    </cfRule>
  </conditionalFormatting>
  <conditionalFormatting sqref="F42:F47 F26:F38 F6:F22">
    <cfRule type="cellIs" priority="2" dxfId="0" operator="between" stopIfTrue="1">
      <formula>1</formula>
      <formula>$F$4</formula>
    </cfRule>
  </conditionalFormatting>
  <conditionalFormatting sqref="I42:I47 I26:I38 I6:I22">
    <cfRule type="cellIs" priority="3" dxfId="0" operator="between" stopIfTrue="1">
      <formula>0</formula>
      <formula>$I$4</formula>
    </cfRule>
  </conditionalFormatting>
  <conditionalFormatting sqref="L42:L47 L26:L38 L6:L22">
    <cfRule type="cellIs" priority="4" dxfId="0" operator="between" stopIfTrue="1">
      <formula>0</formula>
      <formula>$L$4</formula>
    </cfRule>
  </conditionalFormatting>
  <conditionalFormatting sqref="O42:O47 O26:O38 O6:O22">
    <cfRule type="cellIs" priority="5" dxfId="0" operator="between" stopIfTrue="1">
      <formula>0</formula>
      <formula>$O$4</formula>
    </cfRule>
  </conditionalFormatting>
  <conditionalFormatting sqref="J42:J47 J26:J38 J6:J22">
    <cfRule type="cellIs" priority="6" dxfId="0" operator="between" stopIfTrue="1">
      <formula>1</formula>
      <formula>$J$4</formula>
    </cfRule>
  </conditionalFormatting>
  <conditionalFormatting sqref="M42:M47 M26:M38 M6:M22">
    <cfRule type="cellIs" priority="7" dxfId="0" operator="between" stopIfTrue="1">
      <formula>1</formula>
      <formula>$M$4</formula>
    </cfRule>
  </conditionalFormatting>
  <conditionalFormatting sqref="P42:P47 P26:P38 P6:P22">
    <cfRule type="cellIs" priority="8" dxfId="0" operator="between" stopIfTrue="1">
      <formula>1</formula>
      <formula>$P$4</formula>
    </cfRule>
  </conditionalFormatting>
  <printOptions/>
  <pageMargins left="0.31496062992125984" right="0.1968503937007874" top="0.35433070866141736" bottom="0.3937007874015748" header="0.2755905511811024" footer="0.31496062992125984"/>
  <pageSetup horizontalDpi="600" verticalDpi="600" orientation="landscape" paperSize="9" scale="8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marek.holub</dc:creator>
  <cp:keywords/>
  <dc:description/>
  <cp:lastModifiedBy>zdenek.gracik</cp:lastModifiedBy>
  <cp:lastPrinted>2008-12-13T11:35:58Z</cp:lastPrinted>
  <dcterms:created xsi:type="dcterms:W3CDTF">2007-11-30T07:09:41Z</dcterms:created>
  <dcterms:modified xsi:type="dcterms:W3CDTF">2008-12-13T12:18:27Z</dcterms:modified>
  <cp:category/>
  <cp:version/>
  <cp:contentType/>
  <cp:contentStatus/>
</cp:coreProperties>
</file>